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eyes\Documents\"/>
    </mc:Choice>
  </mc:AlternateContent>
  <xr:revisionPtr revIDLastSave="0" documentId="8_{E5891910-FE94-4C0E-81C6-6AC7F9756F39}" xr6:coauthVersionLast="47" xr6:coauthVersionMax="47" xr10:uidLastSave="{00000000-0000-0000-0000-000000000000}"/>
  <bookViews>
    <workbookView xWindow="-28920" yWindow="-120" windowWidth="29040" windowHeight="15840" xr2:uid="{B4D70F0D-1D21-499D-A78F-0DE2149579DE}"/>
  </bookViews>
  <sheets>
    <sheet name="HOT 20-21" sheetId="3" r:id="rId1"/>
    <sheet name="Tourism Budget Breakdow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4" l="1"/>
  <c r="D75" i="4"/>
  <c r="D15" i="4"/>
  <c r="D18" i="4" s="1"/>
  <c r="D20" i="4"/>
  <c r="D39" i="4"/>
  <c r="D46" i="4"/>
  <c r="D51" i="4"/>
  <c r="D57" i="4"/>
  <c r="D66" i="4"/>
  <c r="D61" i="4"/>
  <c r="D64" i="4"/>
  <c r="B26" i="3"/>
  <c r="B25" i="3"/>
  <c r="B24" i="3"/>
  <c r="B23" i="3"/>
  <c r="B22" i="3"/>
  <c r="B21" i="3"/>
</calcChain>
</file>

<file path=xl/sharedStrings.xml><?xml version="1.0" encoding="utf-8"?>
<sst xmlns="http://schemas.openxmlformats.org/spreadsheetml/2006/main" count="111" uniqueCount="93">
  <si>
    <t>Total</t>
  </si>
  <si>
    <t>Utilities</t>
  </si>
  <si>
    <t>Depot Total</t>
  </si>
  <si>
    <t>Texas Comptroller's Annual Hotel Occupancy Tax (HOT) Report</t>
  </si>
  <si>
    <t>Municipality Name</t>
  </si>
  <si>
    <t>Kingsville</t>
  </si>
  <si>
    <t>Report year (most recent completed fiscal year)</t>
  </si>
  <si>
    <t>Contact Name</t>
  </si>
  <si>
    <t>Contact Phone</t>
  </si>
  <si>
    <t>Contact Email</t>
  </si>
  <si>
    <t>Municipality's HOT information</t>
  </si>
  <si>
    <t>Rate (%)</t>
  </si>
  <si>
    <t>Amount of annual revenue collected</t>
  </si>
  <si>
    <t>Amounts ($) allocated for non-population bracketed beneficiaries of revenue</t>
  </si>
  <si>
    <t xml:space="preserve">Convention or information centers </t>
  </si>
  <si>
    <t>Registrating convention delegates</t>
  </si>
  <si>
    <t>Advertising to attract tourists</t>
  </si>
  <si>
    <t>The promotion and improvement of the arts</t>
  </si>
  <si>
    <t>Historical restoration and preservation projects</t>
  </si>
  <si>
    <t>Signage directing the public to sights and attractions</t>
  </si>
  <si>
    <t>Percent of total (%) for non-population bracketed beneficiaries of revenue</t>
  </si>
  <si>
    <t xml:space="preserve">Municipality's sports and community venue tax information </t>
  </si>
  <si>
    <t>Tourism Detail Vs Budget 20-21 Expenditures</t>
  </si>
  <si>
    <t>Salaries &amp; Wages</t>
  </si>
  <si>
    <t>Name</t>
  </si>
  <si>
    <t xml:space="preserve">Account </t>
  </si>
  <si>
    <t>Amount</t>
  </si>
  <si>
    <t>Overtime</t>
  </si>
  <si>
    <t xml:space="preserve">Longevity </t>
  </si>
  <si>
    <t>Retirement</t>
  </si>
  <si>
    <t>FICA</t>
  </si>
  <si>
    <t>Group Health Ins</t>
  </si>
  <si>
    <t>Transfer to 138</t>
  </si>
  <si>
    <t>6900-80138</t>
  </si>
  <si>
    <t>Workers Comp</t>
  </si>
  <si>
    <t xml:space="preserve">Unemployment Compensation </t>
  </si>
  <si>
    <t>Life Insurance</t>
  </si>
  <si>
    <t xml:space="preserve">Hazard Pay </t>
  </si>
  <si>
    <t>Total Employee Salary &amp; Benefit Costs</t>
  </si>
  <si>
    <t>Train Depot Employee Costs</t>
  </si>
  <si>
    <t>M. Helms</t>
  </si>
  <si>
    <t xml:space="preserve">Main Street Manager </t>
  </si>
  <si>
    <t>B.Joyas</t>
  </si>
  <si>
    <t>A. Tijerina</t>
  </si>
  <si>
    <t>Salary &amp; Benefits Historical Preservation</t>
  </si>
  <si>
    <t>Staffing Costs</t>
  </si>
  <si>
    <t>Visitors Center Expenses</t>
  </si>
  <si>
    <t>Supplies</t>
  </si>
  <si>
    <t>Motor Gas &amp; Oil</t>
  </si>
  <si>
    <t>Promotional Supplies</t>
  </si>
  <si>
    <t>Visitor Supplies</t>
  </si>
  <si>
    <t>Cost of Goods Sold</t>
  </si>
  <si>
    <t>Communications</t>
  </si>
  <si>
    <t>Postage &amp; Freight</t>
  </si>
  <si>
    <t xml:space="preserve">Professional Services </t>
  </si>
  <si>
    <t>GPS</t>
  </si>
  <si>
    <t>Art Promotion and Improvement</t>
  </si>
  <si>
    <t>Special Events &amp; Festivals</t>
  </si>
  <si>
    <t>Historical Restoration &amp; Preservation</t>
  </si>
  <si>
    <t>Contractual Services</t>
  </si>
  <si>
    <t xml:space="preserve">Copier Property Tax </t>
  </si>
  <si>
    <t>Copier Property Tax</t>
  </si>
  <si>
    <t>Printing &amp; Publishing</t>
  </si>
  <si>
    <t xml:space="preserve">Training &amp; Travel </t>
  </si>
  <si>
    <t>Memberships &amp; Dues</t>
  </si>
  <si>
    <t xml:space="preserve">Catering </t>
  </si>
  <si>
    <t>Visitors Center Water</t>
  </si>
  <si>
    <t xml:space="preserve">Visitors Center Electric </t>
  </si>
  <si>
    <t xml:space="preserve">Train Depot Electric </t>
  </si>
  <si>
    <t>Train Depot Water</t>
  </si>
  <si>
    <t>Subscripations</t>
  </si>
  <si>
    <t>Advertising Services</t>
  </si>
  <si>
    <t>Credit Card Fees</t>
  </si>
  <si>
    <t xml:space="preserve">Museum Obligation </t>
  </si>
  <si>
    <t>Vehicle Maintenance</t>
  </si>
  <si>
    <t>Grounds &amp; Permanent Fixtures</t>
  </si>
  <si>
    <t>Operating Lease</t>
  </si>
  <si>
    <t xml:space="preserve">JK Northway </t>
  </si>
  <si>
    <t>Visitors Center Total</t>
  </si>
  <si>
    <t>JK Northway Total</t>
  </si>
  <si>
    <t>Salary &amp; Benefits Tourism (Convention &amp; info) Total</t>
  </si>
  <si>
    <t>Transfer to fund 202 (façade)</t>
  </si>
  <si>
    <t>Advertising to Attract Tourists</t>
  </si>
  <si>
    <t>Convention or Information Center Total</t>
  </si>
  <si>
    <t>JK Northway Utilities</t>
  </si>
  <si>
    <t xml:space="preserve">Visitors Center Utilities </t>
  </si>
  <si>
    <t>Advertising to Attract Tourists Total</t>
  </si>
  <si>
    <t>Art Promotion and Improvement Total</t>
  </si>
  <si>
    <t>Historical Restoration &amp; Preservation Total</t>
  </si>
  <si>
    <t xml:space="preserve">Train Depot Utilities </t>
  </si>
  <si>
    <t>Janine Reyes</t>
  </si>
  <si>
    <t>361-592-8516</t>
  </si>
  <si>
    <t>jreyes@cityofkingsville.com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</si>
</sst>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/>
    <xf numFmtId="0" fontId="4" fillId="4" borderId="4" xfId="0" applyFont="1" applyFill="1" applyBorder="1"/>
    <xf numFmtId="0" fontId="5" fillId="0" borderId="2" xfId="0" applyFont="1" applyBorder="1"/>
    <xf numFmtId="0" fontId="5" fillId="0" borderId="1" xfId="0" applyFont="1" applyBorder="1"/>
    <xf numFmtId="0" fontId="5" fillId="2" borderId="0" xfId="0" applyFont="1" applyFill="1"/>
    <xf numFmtId="0" fontId="5" fillId="4" borderId="4" xfId="0" applyFont="1" applyFill="1" applyBorder="1"/>
    <xf numFmtId="10" fontId="5" fillId="0" borderId="2" xfId="2" applyNumberFormat="1" applyFont="1" applyBorder="1"/>
    <xf numFmtId="44" fontId="5" fillId="0" borderId="1" xfId="1" applyFont="1" applyBorder="1"/>
    <xf numFmtId="10" fontId="5" fillId="0" borderId="1" xfId="2" applyNumberFormat="1" applyFont="1" applyBorder="1"/>
    <xf numFmtId="0" fontId="5" fillId="4" borderId="3" xfId="3" applyFont="1" applyFill="1" applyBorder="1"/>
    <xf numFmtId="0" fontId="4" fillId="4" borderId="3" xfId="3" applyFont="1" applyFill="1" applyBorder="1"/>
    <xf numFmtId="44" fontId="5" fillId="0" borderId="2" xfId="1" applyFont="1" applyBorder="1"/>
    <xf numFmtId="0" fontId="6" fillId="4" borderId="4" xfId="0" applyFont="1" applyFill="1" applyBorder="1"/>
    <xf numFmtId="0" fontId="3" fillId="0" borderId="1" xfId="3" applyBorder="1"/>
    <xf numFmtId="0" fontId="5" fillId="0" borderId="1" xfId="0" applyFont="1" applyBorder="1" applyAlignment="1">
      <alignment horizontal="left"/>
    </xf>
    <xf numFmtId="44" fontId="5" fillId="0" borderId="1" xfId="1" applyFont="1" applyFill="1" applyBorder="1"/>
    <xf numFmtId="39" fontId="5" fillId="0" borderId="1" xfId="1" applyNumberFormat="1" applyFont="1" applyBorder="1"/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/>
    <xf numFmtId="0" fontId="0" fillId="6" borderId="0" xfId="0" applyFill="1"/>
    <xf numFmtId="0" fontId="0" fillId="6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44" fontId="0" fillId="0" borderId="0" xfId="1" applyFont="1"/>
    <xf numFmtId="44" fontId="0" fillId="3" borderId="0" xfId="1" applyFont="1" applyFill="1"/>
    <xf numFmtId="44" fontId="0" fillId="6" borderId="0" xfId="1" applyFont="1" applyFill="1"/>
    <xf numFmtId="0" fontId="0" fillId="7" borderId="0" xfId="0" applyFill="1"/>
    <xf numFmtId="0" fontId="0" fillId="7" borderId="0" xfId="0" applyFill="1" applyAlignment="1">
      <alignment horizontal="center"/>
    </xf>
    <xf numFmtId="44" fontId="0" fillId="7" borderId="0" xfId="1" applyFont="1" applyFill="1"/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44" fontId="0" fillId="8" borderId="0" xfId="1" applyFont="1" applyFill="1"/>
    <xf numFmtId="0" fontId="1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44" fontId="0" fillId="9" borderId="0" xfId="1" applyFont="1" applyFill="1"/>
    <xf numFmtId="0" fontId="0" fillId="10" borderId="0" xfId="0" applyFill="1"/>
    <xf numFmtId="44" fontId="0" fillId="10" borderId="0" xfId="0" applyNumberFormat="1" applyFill="1"/>
    <xf numFmtId="44" fontId="0" fillId="7" borderId="0" xfId="0" applyNumberFormat="1" applyFill="1"/>
    <xf numFmtId="44" fontId="0" fillId="6" borderId="0" xfId="0" applyNumberFormat="1" applyFill="1"/>
    <xf numFmtId="0" fontId="1" fillId="3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4" fontId="0" fillId="0" borderId="0" xfId="1" applyFont="1" applyFill="1"/>
    <xf numFmtId="0" fontId="0" fillId="7" borderId="0" xfId="0" applyFont="1" applyFill="1" applyAlignment="1"/>
    <xf numFmtId="0" fontId="1" fillId="10" borderId="0" xfId="0" applyFont="1" applyFill="1" applyAlignment="1">
      <alignment horizontal="center"/>
    </xf>
    <xf numFmtId="44" fontId="0" fillId="10" borderId="0" xfId="1" applyFont="1" applyFill="1"/>
    <xf numFmtId="44" fontId="0" fillId="9" borderId="0" xfId="0" applyNumberFormat="1" applyFill="1"/>
    <xf numFmtId="0" fontId="1" fillId="5" borderId="0" xfId="0" applyFont="1" applyFill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reyes@cityofkingsvill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E7A60-35FA-4316-B2E4-21027DB48FCF}">
  <dimension ref="A1:B30"/>
  <sheetViews>
    <sheetView tabSelected="1" workbookViewId="0">
      <selection activeCell="B9" sqref="B9"/>
    </sheetView>
  </sheetViews>
  <sheetFormatPr defaultRowHeight="15" x14ac:dyDescent="0.25"/>
  <cols>
    <col min="1" max="1" width="61.28515625" customWidth="1"/>
    <col min="2" max="2" width="31.42578125" customWidth="1"/>
  </cols>
  <sheetData>
    <row r="1" spans="1:2" ht="15.75" x14ac:dyDescent="0.25">
      <c r="A1" s="14" t="s">
        <v>3</v>
      </c>
      <c r="B1" s="5"/>
    </row>
    <row r="2" spans="1:2" ht="15.75" x14ac:dyDescent="0.25">
      <c r="A2" s="6" t="s">
        <v>4</v>
      </c>
      <c r="B2" s="6" t="s">
        <v>5</v>
      </c>
    </row>
    <row r="3" spans="1:2" ht="15.75" x14ac:dyDescent="0.25">
      <c r="A3" s="7" t="s">
        <v>6</v>
      </c>
      <c r="B3" s="18">
        <v>2021</v>
      </c>
    </row>
    <row r="4" spans="1:2" ht="15.75" x14ac:dyDescent="0.25">
      <c r="A4" s="7" t="s">
        <v>7</v>
      </c>
      <c r="B4" s="7" t="s">
        <v>90</v>
      </c>
    </row>
    <row r="5" spans="1:2" ht="15.75" x14ac:dyDescent="0.25">
      <c r="A5" s="7" t="s">
        <v>8</v>
      </c>
      <c r="B5" s="7" t="s">
        <v>91</v>
      </c>
    </row>
    <row r="6" spans="1:2" ht="15.75" x14ac:dyDescent="0.25">
      <c r="A6" s="7" t="s">
        <v>9</v>
      </c>
      <c r="B6" s="17" t="s">
        <v>92</v>
      </c>
    </row>
    <row r="7" spans="1:2" ht="15.75" x14ac:dyDescent="0.25">
      <c r="A7" s="8"/>
      <c r="B7" s="8"/>
    </row>
    <row r="8" spans="1:2" ht="15.75" x14ac:dyDescent="0.25">
      <c r="A8" s="13" t="s">
        <v>10</v>
      </c>
      <c r="B8" s="9"/>
    </row>
    <row r="9" spans="1:2" ht="15.75" x14ac:dyDescent="0.25">
      <c r="A9" s="6" t="s">
        <v>11</v>
      </c>
      <c r="B9" s="10">
        <v>7.0000000000000007E-2</v>
      </c>
    </row>
    <row r="10" spans="1:2" ht="15.75" x14ac:dyDescent="0.25">
      <c r="A10" s="7" t="s">
        <v>12</v>
      </c>
      <c r="B10" s="20">
        <v>608330.04</v>
      </c>
    </row>
    <row r="11" spans="1:2" ht="15.75" x14ac:dyDescent="0.25">
      <c r="A11" s="8"/>
      <c r="B11" s="8"/>
    </row>
    <row r="12" spans="1:2" ht="15.75" x14ac:dyDescent="0.25">
      <c r="A12" s="13" t="s">
        <v>13</v>
      </c>
      <c r="B12" s="9"/>
    </row>
    <row r="13" spans="1:2" ht="15.75" x14ac:dyDescent="0.25">
      <c r="A13" s="6" t="s">
        <v>14</v>
      </c>
      <c r="B13" s="15">
        <v>227810.7</v>
      </c>
    </row>
    <row r="14" spans="1:2" ht="15.75" x14ac:dyDescent="0.25">
      <c r="A14" s="7" t="s">
        <v>15</v>
      </c>
      <c r="B14" s="19">
        <v>0</v>
      </c>
    </row>
    <row r="15" spans="1:2" ht="15.75" x14ac:dyDescent="0.25">
      <c r="A15" s="7" t="s">
        <v>16</v>
      </c>
      <c r="B15" s="11">
        <v>135014.96</v>
      </c>
    </row>
    <row r="16" spans="1:2" ht="15.75" x14ac:dyDescent="0.25">
      <c r="A16" s="7" t="s">
        <v>17</v>
      </c>
      <c r="B16" s="11">
        <v>18575.150000000001</v>
      </c>
    </row>
    <row r="17" spans="1:2" ht="15.75" x14ac:dyDescent="0.25">
      <c r="A17" s="7" t="s">
        <v>18</v>
      </c>
      <c r="B17" s="11">
        <v>116863.28</v>
      </c>
    </row>
    <row r="18" spans="1:2" ht="15.75" x14ac:dyDescent="0.25">
      <c r="A18" s="7" t="s">
        <v>19</v>
      </c>
      <c r="B18" s="11">
        <v>0</v>
      </c>
    </row>
    <row r="19" spans="1:2" ht="15.75" x14ac:dyDescent="0.25">
      <c r="A19" s="8"/>
      <c r="B19" s="8"/>
    </row>
    <row r="20" spans="1:2" ht="15.75" x14ac:dyDescent="0.25">
      <c r="A20" s="13" t="s">
        <v>20</v>
      </c>
      <c r="B20" s="16"/>
    </row>
    <row r="21" spans="1:2" ht="15.75" x14ac:dyDescent="0.25">
      <c r="A21" s="6" t="s">
        <v>14</v>
      </c>
      <c r="B21" s="10">
        <f>IF(ISERR(B13/$B$10),0,(B13/$B$10))</f>
        <v>0.37448536981668701</v>
      </c>
    </row>
    <row r="22" spans="1:2" ht="15.75" x14ac:dyDescent="0.25">
      <c r="A22" s="7" t="s">
        <v>15</v>
      </c>
      <c r="B22" s="12">
        <f t="shared" ref="B22:B26" si="0">IF(ISERR(B14/$B$10),0,(B14/$B$10))</f>
        <v>0</v>
      </c>
    </row>
    <row r="23" spans="1:2" ht="15.75" x14ac:dyDescent="0.25">
      <c r="A23" s="7" t="s">
        <v>16</v>
      </c>
      <c r="B23" s="12">
        <f t="shared" si="0"/>
        <v>0.22194360153577158</v>
      </c>
    </row>
    <row r="24" spans="1:2" ht="15.75" x14ac:dyDescent="0.25">
      <c r="A24" s="7" t="s">
        <v>17</v>
      </c>
      <c r="B24" s="12">
        <f t="shared" si="0"/>
        <v>3.0534658456123586E-2</v>
      </c>
    </row>
    <row r="25" spans="1:2" ht="15.75" x14ac:dyDescent="0.25">
      <c r="A25" s="7" t="s">
        <v>18</v>
      </c>
      <c r="B25" s="12">
        <f t="shared" si="0"/>
        <v>0.19210506191671875</v>
      </c>
    </row>
    <row r="26" spans="1:2" ht="15.75" x14ac:dyDescent="0.25">
      <c r="A26" s="7" t="s">
        <v>19</v>
      </c>
      <c r="B26" s="12">
        <f t="shared" si="0"/>
        <v>0</v>
      </c>
    </row>
    <row r="27" spans="1:2" ht="15.75" x14ac:dyDescent="0.25">
      <c r="A27" s="8"/>
      <c r="B27" s="8"/>
    </row>
    <row r="28" spans="1:2" ht="15.75" x14ac:dyDescent="0.25">
      <c r="A28" s="13" t="s">
        <v>21</v>
      </c>
      <c r="B28" s="9"/>
    </row>
    <row r="29" spans="1:2" ht="15.75" x14ac:dyDescent="0.25">
      <c r="A29" s="6" t="s">
        <v>11</v>
      </c>
      <c r="B29" s="10">
        <v>0</v>
      </c>
    </row>
    <row r="30" spans="1:2" ht="15.75" x14ac:dyDescent="0.25">
      <c r="A30" s="7" t="s">
        <v>12</v>
      </c>
      <c r="B30" s="11">
        <v>0</v>
      </c>
    </row>
  </sheetData>
  <hyperlinks>
    <hyperlink ref="A1" location="'Instructions Glossary'!A2:D2" display="Texas Comptroller's Annual Hotel Occupancy Tax (HOT) Report" xr:uid="{D1364E20-03C9-4552-9ABD-0C9695631409}"/>
    <hyperlink ref="A8" location="'Instructions Glossary'!A3:D3" display="Municipality's HOT information" xr:uid="{F20FAC28-9E10-4532-9E8F-199BC8E6CD74}"/>
    <hyperlink ref="A12" location="'Instructions Glossary'!A4:D4" display="Amounts ($) allocated for non-population bracketed beneficiaries of revenue" xr:uid="{7D4B66D9-330E-4BC5-B9DD-88602D5864CE}"/>
    <hyperlink ref="A20" location="'Instructions Glossary'!A5:D5" display="Percent of total (%) for non-population bracketed beneficiaries of revenue" xr:uid="{90E805A6-A842-48C1-9BE2-5AD001462727}"/>
    <hyperlink ref="A28" location="'Instructions Glossary'!A6:D6" display="Municipality's sports and community venue tax information " xr:uid="{4BCE087C-08E3-46AA-A63D-321BAE36079D}"/>
    <hyperlink ref="B6" r:id="rId1" xr:uid="{5A645CE2-26F4-4B27-995D-62B0250D26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8EE3C-CA58-412D-B5FD-B5AAC6CD3230}">
  <dimension ref="A1:F88"/>
  <sheetViews>
    <sheetView topLeftCell="A69" workbookViewId="0">
      <selection activeCell="D91" sqref="D91"/>
    </sheetView>
  </sheetViews>
  <sheetFormatPr defaultRowHeight="15" x14ac:dyDescent="0.25"/>
  <cols>
    <col min="1" max="1" width="44.140625" customWidth="1"/>
    <col min="2" max="2" width="13" customWidth="1"/>
    <col min="3" max="3" width="17.28515625" customWidth="1"/>
    <col min="4" max="4" width="25.85546875" customWidth="1"/>
    <col min="5" max="5" width="10.28515625" customWidth="1"/>
  </cols>
  <sheetData>
    <row r="1" spans="1:6" x14ac:dyDescent="0.25">
      <c r="A1" s="53" t="s">
        <v>22</v>
      </c>
      <c r="B1" s="53"/>
      <c r="C1" s="53"/>
      <c r="D1" s="53"/>
      <c r="E1" s="53"/>
      <c r="F1" s="53"/>
    </row>
    <row r="2" spans="1:6" s="4" customFormat="1" x14ac:dyDescent="0.25">
      <c r="A2" s="21" t="s">
        <v>24</v>
      </c>
      <c r="B2" s="21" t="s">
        <v>25</v>
      </c>
      <c r="C2" s="21" t="s">
        <v>26</v>
      </c>
      <c r="D2" s="21"/>
      <c r="E2" s="21"/>
      <c r="F2" s="21"/>
    </row>
    <row r="3" spans="1:6" s="4" customFormat="1" x14ac:dyDescent="0.25">
      <c r="A3" s="23" t="s">
        <v>45</v>
      </c>
      <c r="B3" s="23"/>
      <c r="C3" s="23"/>
      <c r="D3" s="21"/>
      <c r="E3" s="21"/>
      <c r="F3" s="21"/>
    </row>
    <row r="4" spans="1:6" x14ac:dyDescent="0.25">
      <c r="A4" t="s">
        <v>23</v>
      </c>
      <c r="B4" s="3">
        <v>11100</v>
      </c>
      <c r="C4" s="28">
        <v>150898.48000000001</v>
      </c>
    </row>
    <row r="5" spans="1:6" x14ac:dyDescent="0.25">
      <c r="A5" t="s">
        <v>27</v>
      </c>
      <c r="B5" s="3">
        <v>11200</v>
      </c>
      <c r="C5" s="28">
        <v>5549.17</v>
      </c>
    </row>
    <row r="6" spans="1:6" x14ac:dyDescent="0.25">
      <c r="A6" t="s">
        <v>28</v>
      </c>
      <c r="B6" s="3">
        <v>11301</v>
      </c>
      <c r="C6" s="28">
        <v>504.34</v>
      </c>
    </row>
    <row r="7" spans="1:6" x14ac:dyDescent="0.25">
      <c r="A7" t="s">
        <v>29</v>
      </c>
      <c r="B7" s="3">
        <v>11400</v>
      </c>
      <c r="C7" s="28">
        <v>11089.73</v>
      </c>
    </row>
    <row r="8" spans="1:6" x14ac:dyDescent="0.25">
      <c r="A8" t="s">
        <v>30</v>
      </c>
      <c r="B8" s="3">
        <v>11500</v>
      </c>
      <c r="C8" s="28">
        <v>11719.46</v>
      </c>
    </row>
    <row r="9" spans="1:6" x14ac:dyDescent="0.25">
      <c r="A9" t="s">
        <v>31</v>
      </c>
      <c r="B9" s="3">
        <v>11600</v>
      </c>
      <c r="C9" s="28">
        <v>16871</v>
      </c>
    </row>
    <row r="10" spans="1:6" x14ac:dyDescent="0.25">
      <c r="A10" t="s">
        <v>32</v>
      </c>
      <c r="B10" s="3" t="s">
        <v>33</v>
      </c>
      <c r="C10" s="28">
        <v>291</v>
      </c>
    </row>
    <row r="11" spans="1:6" x14ac:dyDescent="0.25">
      <c r="A11" t="s">
        <v>34</v>
      </c>
      <c r="B11" s="3">
        <v>11700</v>
      </c>
      <c r="C11" s="28">
        <v>235.84</v>
      </c>
    </row>
    <row r="12" spans="1:6" x14ac:dyDescent="0.25">
      <c r="A12" t="s">
        <v>35</v>
      </c>
      <c r="B12" s="3">
        <v>11800</v>
      </c>
      <c r="C12" s="28">
        <v>1047.81</v>
      </c>
    </row>
    <row r="13" spans="1:6" x14ac:dyDescent="0.25">
      <c r="A13" t="s">
        <v>36</v>
      </c>
      <c r="B13" s="3">
        <v>12300</v>
      </c>
      <c r="C13" s="28">
        <v>189.9</v>
      </c>
    </row>
    <row r="14" spans="1:6" x14ac:dyDescent="0.25">
      <c r="A14" t="s">
        <v>37</v>
      </c>
      <c r="B14" s="3">
        <v>13100</v>
      </c>
      <c r="C14" s="28">
        <v>850</v>
      </c>
    </row>
    <row r="15" spans="1:6" x14ac:dyDescent="0.25">
      <c r="A15" s="45" t="s">
        <v>38</v>
      </c>
      <c r="B15" s="22"/>
      <c r="C15" s="29"/>
      <c r="D15" s="29">
        <f>SUM(C4:C14)</f>
        <v>199246.73</v>
      </c>
    </row>
    <row r="16" spans="1:6" x14ac:dyDescent="0.25">
      <c r="A16" t="s">
        <v>39</v>
      </c>
      <c r="B16" s="3" t="s">
        <v>40</v>
      </c>
      <c r="C16" s="28">
        <v>13452.87</v>
      </c>
    </row>
    <row r="17" spans="1:4" x14ac:dyDescent="0.25">
      <c r="A17" t="s">
        <v>41</v>
      </c>
      <c r="B17" s="3" t="s">
        <v>43</v>
      </c>
      <c r="C17" s="28">
        <v>1884</v>
      </c>
    </row>
    <row r="18" spans="1:4" s="4" customFormat="1" x14ac:dyDescent="0.25">
      <c r="A18" s="31" t="s">
        <v>80</v>
      </c>
      <c r="B18" s="32"/>
      <c r="C18" s="33"/>
      <c r="D18" s="43">
        <f>SUM(D15-C16-C17)</f>
        <v>183909.86000000002</v>
      </c>
    </row>
    <row r="19" spans="1:4" x14ac:dyDescent="0.25">
      <c r="A19" t="s">
        <v>41</v>
      </c>
      <c r="B19" s="3" t="s">
        <v>42</v>
      </c>
      <c r="C19" s="28">
        <v>58005</v>
      </c>
    </row>
    <row r="20" spans="1:4" x14ac:dyDescent="0.25">
      <c r="A20" s="25" t="s">
        <v>44</v>
      </c>
      <c r="B20" s="26"/>
      <c r="C20" s="30"/>
      <c r="D20" s="44">
        <f>SUM(C16+C17+C19)</f>
        <v>73341.87</v>
      </c>
    </row>
    <row r="21" spans="1:4" x14ac:dyDescent="0.25">
      <c r="B21" s="3"/>
      <c r="C21" s="28"/>
    </row>
    <row r="22" spans="1:4" x14ac:dyDescent="0.25">
      <c r="A22" s="34" t="s">
        <v>46</v>
      </c>
      <c r="B22" s="32"/>
      <c r="C22" s="33"/>
    </row>
    <row r="23" spans="1:4" x14ac:dyDescent="0.25">
      <c r="A23" t="s">
        <v>47</v>
      </c>
      <c r="B23" s="3">
        <v>21100</v>
      </c>
      <c r="C23" s="28">
        <v>3280.99</v>
      </c>
    </row>
    <row r="24" spans="1:4" x14ac:dyDescent="0.25">
      <c r="A24" t="s">
        <v>48</v>
      </c>
      <c r="B24" s="3">
        <v>21500</v>
      </c>
      <c r="C24" s="28">
        <v>902.32</v>
      </c>
    </row>
    <row r="25" spans="1:4" x14ac:dyDescent="0.25">
      <c r="A25" t="s">
        <v>50</v>
      </c>
      <c r="B25" s="3">
        <v>23300</v>
      </c>
      <c r="C25" s="28">
        <v>220.3</v>
      </c>
    </row>
    <row r="26" spans="1:4" s="4" customFormat="1" x14ac:dyDescent="0.25">
      <c r="A26" s="4" t="s">
        <v>51</v>
      </c>
      <c r="B26" s="3">
        <v>23500</v>
      </c>
      <c r="C26" s="28">
        <v>990.75</v>
      </c>
    </row>
    <row r="27" spans="1:4" s="4" customFormat="1" x14ac:dyDescent="0.25">
      <c r="A27" s="4" t="s">
        <v>52</v>
      </c>
      <c r="B27" s="3">
        <v>31100</v>
      </c>
      <c r="C27" s="28">
        <v>8828.2000000000007</v>
      </c>
    </row>
    <row r="28" spans="1:4" s="4" customFormat="1" x14ac:dyDescent="0.25">
      <c r="A28" s="4" t="s">
        <v>53</v>
      </c>
      <c r="B28" s="3">
        <v>31300</v>
      </c>
      <c r="C28" s="28">
        <v>418.62</v>
      </c>
    </row>
    <row r="29" spans="1:4" s="4" customFormat="1" x14ac:dyDescent="0.25">
      <c r="A29" s="4" t="s">
        <v>54</v>
      </c>
      <c r="B29" s="3">
        <v>31400</v>
      </c>
      <c r="C29" s="28">
        <v>385.42</v>
      </c>
    </row>
    <row r="30" spans="1:4" s="4" customFormat="1" x14ac:dyDescent="0.25">
      <c r="A30" s="4" t="s">
        <v>55</v>
      </c>
      <c r="B30" s="3">
        <v>31425</v>
      </c>
      <c r="C30" s="28">
        <v>384</v>
      </c>
    </row>
    <row r="31" spans="1:4" s="4" customFormat="1" x14ac:dyDescent="0.25">
      <c r="A31" s="4" t="s">
        <v>63</v>
      </c>
      <c r="B31" s="3">
        <v>31600</v>
      </c>
      <c r="C31" s="28">
        <v>1785.23</v>
      </c>
    </row>
    <row r="32" spans="1:4" s="4" customFormat="1" x14ac:dyDescent="0.25">
      <c r="A32" s="4" t="s">
        <v>64</v>
      </c>
      <c r="B32" s="3">
        <v>31700</v>
      </c>
      <c r="C32" s="28">
        <v>1603</v>
      </c>
    </row>
    <row r="33" spans="1:4" s="4" customFormat="1" x14ac:dyDescent="0.25">
      <c r="A33" s="4" t="s">
        <v>65</v>
      </c>
      <c r="B33" s="3">
        <v>31900</v>
      </c>
      <c r="C33" s="28">
        <v>344.77</v>
      </c>
    </row>
    <row r="34" spans="1:4" s="4" customFormat="1" x14ac:dyDescent="0.25">
      <c r="A34" s="4" t="s">
        <v>70</v>
      </c>
      <c r="B34" s="3">
        <v>33100</v>
      </c>
      <c r="C34" s="28">
        <v>26</v>
      </c>
    </row>
    <row r="35" spans="1:4" s="4" customFormat="1" x14ac:dyDescent="0.25">
      <c r="A35" s="4" t="s">
        <v>72</v>
      </c>
      <c r="B35" s="3">
        <v>34200</v>
      </c>
      <c r="C35" s="28">
        <v>120.06</v>
      </c>
    </row>
    <row r="36" spans="1:4" s="4" customFormat="1" x14ac:dyDescent="0.25">
      <c r="A36" s="4" t="s">
        <v>74</v>
      </c>
      <c r="B36" s="3">
        <v>41100</v>
      </c>
      <c r="C36" s="28">
        <v>869.68</v>
      </c>
    </row>
    <row r="37" spans="1:4" s="4" customFormat="1" x14ac:dyDescent="0.25">
      <c r="A37" s="4" t="s">
        <v>75</v>
      </c>
      <c r="B37" s="3">
        <v>59100</v>
      </c>
      <c r="C37" s="28">
        <v>14713.24</v>
      </c>
    </row>
    <row r="38" spans="1:4" s="4" customFormat="1" x14ac:dyDescent="0.25">
      <c r="A38" s="4" t="s">
        <v>76</v>
      </c>
      <c r="B38" s="3">
        <v>64100</v>
      </c>
      <c r="C38" s="28">
        <v>3315.05</v>
      </c>
    </row>
    <row r="39" spans="1:4" s="4" customFormat="1" x14ac:dyDescent="0.25">
      <c r="A39" s="34" t="s">
        <v>0</v>
      </c>
      <c r="B39" s="32"/>
      <c r="C39" s="33"/>
      <c r="D39" s="43">
        <f>SUM(C23:C38)</f>
        <v>38187.630000000005</v>
      </c>
    </row>
    <row r="40" spans="1:4" s="4" customFormat="1" x14ac:dyDescent="0.25">
      <c r="B40" s="3"/>
      <c r="C40" s="28"/>
    </row>
    <row r="41" spans="1:4" x14ac:dyDescent="0.25">
      <c r="A41" s="35" t="s">
        <v>82</v>
      </c>
      <c r="B41" s="36"/>
      <c r="C41" s="37"/>
    </row>
    <row r="42" spans="1:4" x14ac:dyDescent="0.25">
      <c r="A42" t="s">
        <v>49</v>
      </c>
      <c r="B42" s="3">
        <v>23200</v>
      </c>
      <c r="C42" s="28">
        <v>5349.89</v>
      </c>
    </row>
    <row r="43" spans="1:4" s="4" customFormat="1" x14ac:dyDescent="0.25">
      <c r="A43" s="4" t="s">
        <v>62</v>
      </c>
      <c r="B43" s="3">
        <v>31500</v>
      </c>
      <c r="C43" s="28">
        <v>2021.59</v>
      </c>
    </row>
    <row r="44" spans="1:4" x14ac:dyDescent="0.25">
      <c r="A44" s="4" t="s">
        <v>61</v>
      </c>
      <c r="B44" s="3">
        <v>31458</v>
      </c>
      <c r="C44" s="28">
        <v>69.55</v>
      </c>
    </row>
    <row r="45" spans="1:4" s="4" customFormat="1" x14ac:dyDescent="0.25">
      <c r="A45" s="4" t="s">
        <v>71</v>
      </c>
      <c r="B45" s="3">
        <v>34001</v>
      </c>
      <c r="C45" s="28">
        <v>127573.93</v>
      </c>
    </row>
    <row r="46" spans="1:4" s="4" customFormat="1" x14ac:dyDescent="0.25">
      <c r="A46" s="35" t="s">
        <v>0</v>
      </c>
      <c r="B46" s="36"/>
      <c r="C46" s="37"/>
      <c r="D46" s="42">
        <f>SUM(C42:C45)</f>
        <v>135014.96</v>
      </c>
    </row>
    <row r="47" spans="1:4" s="4" customFormat="1" x14ac:dyDescent="0.25">
      <c r="B47" s="3"/>
      <c r="C47" s="28"/>
    </row>
    <row r="48" spans="1:4" x14ac:dyDescent="0.25">
      <c r="A48" s="38" t="s">
        <v>56</v>
      </c>
      <c r="B48" s="39"/>
      <c r="C48" s="40"/>
    </row>
    <row r="49" spans="1:4" x14ac:dyDescent="0.25">
      <c r="A49" t="s">
        <v>57</v>
      </c>
      <c r="B49" s="3">
        <v>31441</v>
      </c>
      <c r="C49" s="28">
        <v>16556</v>
      </c>
    </row>
    <row r="50" spans="1:4" s="4" customFormat="1" x14ac:dyDescent="0.25">
      <c r="A50" s="4" t="s">
        <v>73</v>
      </c>
      <c r="B50" s="3">
        <v>35000</v>
      </c>
      <c r="C50" s="28">
        <v>2019.15</v>
      </c>
    </row>
    <row r="51" spans="1:4" s="4" customFormat="1" x14ac:dyDescent="0.25">
      <c r="A51" s="38" t="s">
        <v>0</v>
      </c>
      <c r="B51" s="39"/>
      <c r="C51" s="40"/>
      <c r="D51" s="40">
        <f>SUM(C49:C50)</f>
        <v>18575.150000000001</v>
      </c>
    </row>
    <row r="52" spans="1:4" x14ac:dyDescent="0.25">
      <c r="B52" s="3"/>
      <c r="C52" s="28"/>
    </row>
    <row r="53" spans="1:4" x14ac:dyDescent="0.25">
      <c r="A53" s="27" t="s">
        <v>58</v>
      </c>
      <c r="B53" s="26"/>
      <c r="C53" s="30"/>
    </row>
    <row r="54" spans="1:4" x14ac:dyDescent="0.25">
      <c r="A54" t="s">
        <v>59</v>
      </c>
      <c r="B54" s="3">
        <v>31458</v>
      </c>
      <c r="C54" s="28">
        <v>10039.58</v>
      </c>
    </row>
    <row r="55" spans="1:4" x14ac:dyDescent="0.25">
      <c r="A55" t="s">
        <v>60</v>
      </c>
      <c r="B55" s="3">
        <v>31458</v>
      </c>
      <c r="C55" s="28">
        <v>-69.55</v>
      </c>
    </row>
    <row r="56" spans="1:4" s="4" customFormat="1" x14ac:dyDescent="0.25">
      <c r="A56" s="4" t="s">
        <v>81</v>
      </c>
      <c r="B56" s="3">
        <v>80202</v>
      </c>
      <c r="C56" s="28">
        <v>30000</v>
      </c>
    </row>
    <row r="57" spans="1:4" x14ac:dyDescent="0.25">
      <c r="A57" s="27" t="s">
        <v>0</v>
      </c>
      <c r="B57" s="26"/>
      <c r="C57" s="30"/>
      <c r="D57" s="30">
        <f>SUM(C54:C56)</f>
        <v>39970.03</v>
      </c>
    </row>
    <row r="58" spans="1:4" x14ac:dyDescent="0.25">
      <c r="A58" s="23" t="s">
        <v>1</v>
      </c>
      <c r="B58" s="22"/>
      <c r="C58" s="29"/>
      <c r="D58" s="2"/>
    </row>
    <row r="59" spans="1:4" x14ac:dyDescent="0.25">
      <c r="A59" t="s">
        <v>67</v>
      </c>
      <c r="B59" s="3">
        <v>32300</v>
      </c>
      <c r="C59" s="28">
        <v>3041.41</v>
      </c>
    </row>
    <row r="60" spans="1:4" x14ac:dyDescent="0.25">
      <c r="A60" t="s">
        <v>66</v>
      </c>
      <c r="B60" s="3">
        <v>32300</v>
      </c>
      <c r="C60" s="28">
        <v>2332.64</v>
      </c>
    </row>
    <row r="61" spans="1:4" s="4" customFormat="1" x14ac:dyDescent="0.25">
      <c r="A61" s="34" t="s">
        <v>78</v>
      </c>
      <c r="B61" s="32"/>
      <c r="C61" s="33"/>
      <c r="D61" s="33">
        <f>SUM(C59:C60)</f>
        <v>5374.0499999999993</v>
      </c>
    </row>
    <row r="62" spans="1:4" x14ac:dyDescent="0.25">
      <c r="A62" t="s">
        <v>68</v>
      </c>
      <c r="B62" s="3">
        <v>32300</v>
      </c>
      <c r="C62" s="28">
        <v>2642.78</v>
      </c>
    </row>
    <row r="63" spans="1:4" x14ac:dyDescent="0.25">
      <c r="A63" t="s">
        <v>69</v>
      </c>
      <c r="B63" s="3">
        <v>32300</v>
      </c>
      <c r="C63" s="28">
        <v>908.6</v>
      </c>
    </row>
    <row r="64" spans="1:4" x14ac:dyDescent="0.25">
      <c r="A64" s="27" t="s">
        <v>2</v>
      </c>
      <c r="B64" s="26"/>
      <c r="C64" s="30"/>
      <c r="D64" s="30">
        <f>SUM(C62:C63)</f>
        <v>3551.38</v>
      </c>
    </row>
    <row r="65" spans="1:4" x14ac:dyDescent="0.25">
      <c r="A65" t="s">
        <v>77</v>
      </c>
      <c r="B65" s="3">
        <v>32300</v>
      </c>
      <c r="C65" s="28">
        <v>339.16</v>
      </c>
    </row>
    <row r="66" spans="1:4" x14ac:dyDescent="0.25">
      <c r="A66" s="34" t="s">
        <v>79</v>
      </c>
      <c r="B66" s="32"/>
      <c r="C66" s="33"/>
      <c r="D66" s="33">
        <f>SUM(C65)</f>
        <v>339.16</v>
      </c>
    </row>
    <row r="67" spans="1:4" s="4" customFormat="1" x14ac:dyDescent="0.25">
      <c r="A67" s="46"/>
      <c r="B67" s="47"/>
      <c r="C67" s="48"/>
      <c r="D67" s="48"/>
    </row>
    <row r="68" spans="1:4" s="4" customFormat="1" x14ac:dyDescent="0.25">
      <c r="A68" s="46"/>
      <c r="B68" s="47"/>
      <c r="C68" s="48"/>
      <c r="D68" s="48"/>
    </row>
    <row r="69" spans="1:4" x14ac:dyDescent="0.25">
      <c r="C69" s="28"/>
    </row>
    <row r="70" spans="1:4" x14ac:dyDescent="0.25">
      <c r="A70" s="24" t="s">
        <v>83</v>
      </c>
      <c r="C70" s="28"/>
    </row>
    <row r="71" spans="1:4" x14ac:dyDescent="0.25">
      <c r="A71" s="31" t="s">
        <v>80</v>
      </c>
      <c r="B71" s="32"/>
      <c r="C71" s="43">
        <v>183909.86</v>
      </c>
    </row>
    <row r="72" spans="1:4" x14ac:dyDescent="0.25">
      <c r="A72" s="49" t="s">
        <v>46</v>
      </c>
      <c r="B72" s="32"/>
      <c r="C72" s="43">
        <v>38187.629999999997</v>
      </c>
    </row>
    <row r="73" spans="1:4" x14ac:dyDescent="0.25">
      <c r="A73" s="31" t="s">
        <v>85</v>
      </c>
      <c r="B73" s="31"/>
      <c r="C73" s="43">
        <v>5374.05</v>
      </c>
    </row>
    <row r="74" spans="1:4" x14ac:dyDescent="0.25">
      <c r="A74" s="31" t="s">
        <v>84</v>
      </c>
      <c r="B74" s="31"/>
      <c r="C74" s="43">
        <v>339.16</v>
      </c>
    </row>
    <row r="75" spans="1:4" x14ac:dyDescent="0.25">
      <c r="A75" s="31" t="s">
        <v>0</v>
      </c>
      <c r="B75" s="31"/>
      <c r="C75" s="33"/>
      <c r="D75" s="43">
        <f>SUM(C71:C74)</f>
        <v>227810.69999999998</v>
      </c>
    </row>
    <row r="76" spans="1:4" x14ac:dyDescent="0.25">
      <c r="C76" s="28"/>
    </row>
    <row r="77" spans="1:4" x14ac:dyDescent="0.25">
      <c r="A77" s="50" t="s">
        <v>86</v>
      </c>
      <c r="B77" s="41"/>
      <c r="C77" s="51"/>
      <c r="D77" s="42">
        <v>135014.96</v>
      </c>
    </row>
    <row r="78" spans="1:4" x14ac:dyDescent="0.25">
      <c r="C78" s="28"/>
    </row>
    <row r="79" spans="1:4" x14ac:dyDescent="0.25">
      <c r="A79" s="38" t="s">
        <v>87</v>
      </c>
      <c r="B79" s="39"/>
      <c r="C79" s="40"/>
      <c r="D79" s="52">
        <v>18575.150000000001</v>
      </c>
    </row>
    <row r="80" spans="1:4" x14ac:dyDescent="0.25">
      <c r="C80" s="28"/>
    </row>
    <row r="81" spans="1:4" x14ac:dyDescent="0.25">
      <c r="A81" s="1" t="s">
        <v>88</v>
      </c>
      <c r="C81" s="28"/>
    </row>
    <row r="82" spans="1:4" x14ac:dyDescent="0.25">
      <c r="A82" s="25" t="s">
        <v>44</v>
      </c>
      <c r="B82" s="26"/>
      <c r="C82" s="30">
        <v>73341.87</v>
      </c>
    </row>
    <row r="83" spans="1:4" x14ac:dyDescent="0.25">
      <c r="A83" s="25" t="s">
        <v>58</v>
      </c>
      <c r="B83" s="25"/>
      <c r="C83" s="30">
        <v>39970.03</v>
      </c>
    </row>
    <row r="84" spans="1:4" x14ac:dyDescent="0.25">
      <c r="A84" s="25" t="s">
        <v>89</v>
      </c>
      <c r="B84" s="25"/>
      <c r="C84" s="30">
        <v>3551.38</v>
      </c>
    </row>
    <row r="85" spans="1:4" x14ac:dyDescent="0.25">
      <c r="A85" s="25" t="s">
        <v>0</v>
      </c>
      <c r="B85" s="25"/>
      <c r="C85" s="25"/>
      <c r="D85" s="30">
        <f>SUM(C82:C84)</f>
        <v>116863.28</v>
      </c>
    </row>
    <row r="86" spans="1:4" x14ac:dyDescent="0.25">
      <c r="D86" s="28"/>
    </row>
    <row r="87" spans="1:4" x14ac:dyDescent="0.25">
      <c r="D87" s="28"/>
    </row>
    <row r="88" spans="1:4" x14ac:dyDescent="0.25">
      <c r="D88" s="28"/>
    </row>
  </sheetData>
  <mergeCells count="1">
    <mergeCell ref="A1:F1"/>
  </mergeCells>
  <pageMargins left="0.25" right="0.25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HOT 20-21</vt:lpstr>
      <vt:lpstr>Tourism Budget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Reyes</dc:creator>
  <cp:lastModifiedBy>Janine Reyes</cp:lastModifiedBy>
  <cp:lastPrinted>2022-02-10T19:02:43Z</cp:lastPrinted>
  <dcterms:created xsi:type="dcterms:W3CDTF">2019-05-09T18:46:30Z</dcterms:created>
  <dcterms:modified xsi:type="dcterms:W3CDTF">2022-02-10T20:17:11Z</dcterms:modified>
</cp:coreProperties>
</file>